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dnarp\AppData\Roaming\Elo\Postbox\Bodnár Péter\CheckOu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tartalék!$A$1:$F$79</definedName>
  </definedNames>
  <calcPr calcId="162913"/>
</workbook>
</file>

<file path=xl/calcChain.xml><?xml version="1.0" encoding="utf-8"?>
<calcChain xmlns="http://schemas.openxmlformats.org/spreadsheetml/2006/main">
  <c r="D62" i="2" l="1"/>
  <c r="E76" i="2" l="1"/>
  <c r="D77" i="2"/>
  <c r="C77" i="2"/>
  <c r="E38" i="2"/>
  <c r="E27" i="2"/>
  <c r="E75" i="2" l="1"/>
  <c r="D78" i="2"/>
  <c r="D63" i="2"/>
  <c r="C63" i="2"/>
  <c r="E48" i="2"/>
  <c r="E49" i="2"/>
  <c r="D53" i="2"/>
  <c r="C53" i="2"/>
  <c r="E43" i="2"/>
  <c r="D44" i="2"/>
  <c r="C44" i="2"/>
  <c r="E77" i="2" l="1"/>
  <c r="C78" i="2"/>
  <c r="E78" i="2" s="1"/>
  <c r="E44" i="2"/>
  <c r="E34" i="2"/>
  <c r="E35" i="2"/>
  <c r="E36" i="2"/>
  <c r="E37" i="2"/>
  <c r="E33" i="2"/>
  <c r="E39" i="2"/>
  <c r="E32" i="2"/>
  <c r="E58" i="2" l="1"/>
  <c r="E69" i="2" l="1"/>
  <c r="D70" i="2"/>
  <c r="C70" i="2"/>
  <c r="D59" i="2"/>
  <c r="C59" i="2"/>
  <c r="E30" i="2"/>
  <c r="E29" i="2"/>
  <c r="E50" i="2" l="1"/>
  <c r="E21" i="2" l="1"/>
  <c r="E22" i="2"/>
  <c r="E23" i="2"/>
  <c r="E24" i="2"/>
  <c r="E25" i="2"/>
  <c r="E26" i="2"/>
  <c r="E20" i="2"/>
  <c r="E57" i="2" l="1"/>
  <c r="E31" i="2"/>
  <c r="E62" i="2" l="1"/>
  <c r="E28" i="2"/>
  <c r="D40" i="2" l="1"/>
  <c r="D45" i="2" s="1"/>
  <c r="C40" i="2"/>
  <c r="C45" i="2" s="1"/>
  <c r="D71" i="2" l="1"/>
  <c r="D72" i="2" s="1"/>
  <c r="C71" i="2"/>
  <c r="C72" i="2" s="1"/>
  <c r="E70" i="2"/>
  <c r="E40" i="2"/>
  <c r="E53" i="2"/>
  <c r="E59" i="2"/>
  <c r="E63" i="2"/>
  <c r="E45" i="2"/>
  <c r="E71" i="2" l="1"/>
  <c r="E52" i="2"/>
  <c r="E72" i="2" l="1"/>
  <c r="E68" i="2"/>
  <c r="E67" i="2"/>
  <c r="E66" i="2"/>
  <c r="E56" i="2"/>
  <c r="E51" i="2"/>
  <c r="D15" i="2"/>
  <c r="D79" i="2" s="1"/>
  <c r="C15" i="2"/>
  <c r="C79" i="2" s="1"/>
  <c r="E13" i="2"/>
  <c r="E15" i="2" s="1"/>
  <c r="E79" i="2" l="1"/>
</calcChain>
</file>

<file path=xl/sharedStrings.xml><?xml version="1.0" encoding="utf-8"?>
<sst xmlns="http://schemas.openxmlformats.org/spreadsheetml/2006/main" count="107" uniqueCount="72">
  <si>
    <t>Budapest Főváros VII. Kerület Erzsébetváros Önkormányzata</t>
  </si>
  <si>
    <t>Tartalék jogcíme</t>
  </si>
  <si>
    <t>ezer Ft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</si>
  <si>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</si>
  <si>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</si>
  <si>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</si>
  <si>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</si>
  <si>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</si>
  <si>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</si>
  <si>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</si>
  <si>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</si>
  <si>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</si>
  <si>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</si>
  <si>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</si>
  <si>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</si>
  <si>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</si>
  <si>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</si>
  <si>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</si>
  <si>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</si>
  <si>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</si>
  <si>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</si>
  <si>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Egészségügyi szolgáltatók támogatása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</si>
  <si>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</si>
  <si>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</si>
  <si>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</si>
  <si>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</si>
  <si>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 xml:space="preserve">Járda-, szegélyfelújítások </t>
  </si>
  <si>
    <t>Egészségügyi alapellátás fejlesztése</t>
  </si>
  <si>
    <t>Tiszta utca, rendes ház pályázat</t>
  </si>
  <si>
    <t>Otthonvédelmi program (hevederzár 100 ezer Ft, CO érzékelő 3900 ezer Ft)</t>
  </si>
  <si>
    <t>2022. évi költségvetési tartalék előirányzatok</t>
  </si>
  <si>
    <t>Céltartalék 2022.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</si>
  <si>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</si>
  <si>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</si>
  <si>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</si>
  <si>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>Központilag kezelt gyermekeket, családokat támogató pályázatok összesen (1+2+3)</t>
  </si>
  <si>
    <t xml:space="preserve">Önkormányzati üdülő igénybevétele táboroztatáshoz </t>
  </si>
  <si>
    <t xml:space="preserve">Erzsébetvárosi családok üdülésének támogatása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</si>
  <si>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</si>
  <si>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</si>
  <si>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</si>
  <si>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Testvérvárosi együttműködések</t>
  </si>
  <si>
    <t>Klauzál tér gettó emlékmű megvalósítása</t>
  </si>
  <si>
    <t>Közösségi költségvetési keret (választókerületenként 6 M Ft)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</si>
  <si>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</si>
  <si>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</si>
  <si>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</si>
  <si>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Központilag kezelt közművelődési és egészségügyi pályázatok és feladatok  összesen (1+2+…+5)</t>
  </si>
  <si>
    <t>Erzsébetvárosi Civil Szervezetek kerete</t>
  </si>
  <si>
    <t>Kerületi egyházak támogatása</t>
  </si>
  <si>
    <t>Pályázatok többéves előirányzatai</t>
  </si>
  <si>
    <t>Verseny utca 22-24. új épület építése 2023. évi kiadásai</t>
  </si>
  <si>
    <t>Tartalék előirányzat mindösszesen (7100 +7200 +7300+7500)</t>
  </si>
  <si>
    <t>Kapufigyelő rendszer kiépítése pályázat</t>
  </si>
  <si>
    <t>Intézmények nyersanyagnorma emelése</t>
  </si>
  <si>
    <t>Ruzina üdülő fejlesztése</t>
  </si>
  <si>
    <t>Központilag kezelt ágazati feladatok összesen (1+2+…+20)</t>
  </si>
  <si>
    <t>Pályázatok többéves előirányzatai összesen (1+2)</t>
  </si>
  <si>
    <t>Központilag kezelt közrendvédelmi, környezetvédelmi pályázatok és feladatok összesen (1+2+…+4)</t>
  </si>
  <si>
    <t>Pályázatok előkészítése összesen (1)</t>
  </si>
  <si>
    <t>Péterfy Kórház-Rendelőintézet és Manninger Jenő Országos Traumatológiai Intézet támogatása</t>
  </si>
  <si>
    <t>Intézmények karbantartása és készlet beszerzése</t>
  </si>
  <si>
    <t>Központilag kezelt társasházi pályázatok és feladatok</t>
  </si>
  <si>
    <t>Központilag kezelt kerület-fejlesztési pályázatok és feladatok összesen (1)</t>
  </si>
  <si>
    <t>LIFE in Runoff pályázat 2023-2025. évi kiadásai</t>
  </si>
  <si>
    <t>Értéktár Bizottság</t>
  </si>
  <si>
    <t>Tanulmány terv alapján fák ültetése</t>
  </si>
  <si>
    <t>Műszaki ellenőrzés (magas- és mélyépítés)</t>
  </si>
  <si>
    <t>Tervezés (magas- és mélyépítés)</t>
  </si>
  <si>
    <t>Következő évek fejlesztési tartaléka összesen (7502)</t>
  </si>
  <si>
    <t>Kizárólagos lakossági parkolóhelyek kitáblázása Középső - és Külső - Erzsébetvárosban</t>
  </si>
  <si>
    <t>Mikromobilitási pontok kialakítása Középső - és Külső - Erzsébetvárosban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</si>
</sst>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6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6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20" xfId="0" applyNumberFormat="1" applyFont="1" applyFill="1" applyBorder="1" applyAlignment="1">
      <alignment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left" vertical="center" wrapText="1"/>
    </xf>
    <xf numFmtId="3" fontId="6" fillId="0" borderId="38" xfId="0" applyNumberFormat="1" applyFont="1" applyFill="1" applyBorder="1" applyAlignment="1">
      <alignment vertical="center"/>
    </xf>
    <xf numFmtId="3" fontId="6" fillId="0" borderId="39" xfId="0" applyNumberFormat="1" applyFont="1" applyFill="1" applyBorder="1" applyAlignment="1">
      <alignment horizontal="right" vertical="center"/>
    </xf>
    <xf numFmtId="3" fontId="5" fillId="0" borderId="40" xfId="0" applyNumberFormat="1" applyFont="1" applyFill="1" applyBorder="1" applyAlignment="1">
      <alignment horizontal="right" vertical="center"/>
    </xf>
    <xf numFmtId="3" fontId="6" fillId="0" borderId="41" xfId="0" applyNumberFormat="1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vertical="center"/>
    </xf>
    <xf numFmtId="3" fontId="6" fillId="0" borderId="38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view="pageBreakPreview" topLeftCell="A61" zoomScale="85" zoomScaleNormal="75" zoomScaleSheetLayoutView="85" workbookViewId="0">
      <selection activeCell="H76" sqref="H76"/>
    </sheetView>
  </sheetViews>
  <sheetFormatPr defaultRowHeight="18.75" x14ac:dyDescent="0.2"/>
  <cols>
    <col min="1" max="1" width="15" style="1" customWidth="1"/>
    <col min="2" max="2" width="113.7109375" style="1" customWidth="1"/>
    <col min="3" max="4" width="26.140625" style="1" customWidth="1"/>
    <col min="5" max="5" width="31.5703125" style="1" customWidth="1"/>
    <col min="6" max="6" width="16.28515625" style="1" customWidth="1"/>
    <col min="7" max="16384" width="9.140625" style="1"/>
  </cols>
  <sheetData>
    <row r="1" spans="1:6" ht="28.5" customHeight="1" x14ac:dyDescent="0.2">
      <c r="A1" s="63" t="s">
        <v>0</v>
      </c>
      <c r="B1" s="63"/>
      <c r="C1" s="63"/>
      <c r="D1" s="63"/>
      <c r="E1" s="63"/>
      <c r="F1" s="63"/>
    </row>
    <row r="2" spans="1:6" x14ac:dyDescent="0.2">
      <c r="A2" s="63" t="s">
        <v>30</v>
      </c>
      <c r="B2" s="63"/>
      <c r="C2" s="63"/>
      <c r="D2" s="63"/>
      <c r="E2" s="63"/>
      <c r="F2" s="63"/>
    </row>
    <row r="3" spans="1:6" x14ac:dyDescent="0.2">
      <c r="A3" s="46"/>
      <c r="B3" s="46"/>
      <c r="C3" s="46"/>
      <c r="D3" s="46"/>
      <c r="E3" s="46"/>
      <c r="F3" s="46"/>
    </row>
    <row r="4" spans="1:6" ht="19.5" thickBot="1" x14ac:dyDescent="0.25">
      <c r="E4" s="2" t="s">
        <v>2</v>
      </c>
      <c r="F4" s="2"/>
    </row>
    <row r="5" spans="1:6" ht="30.75" customHeight="1" x14ac:dyDescent="0.2">
      <c r="A5" s="60" t="s">
        <v>18</v>
      </c>
      <c r="B5" s="60" t="s">
        <v>1</v>
      </c>
      <c r="C5" s="64" t="s">
        <v>31</v>
      </c>
      <c r="D5" s="65"/>
      <c r="E5" s="66"/>
      <c r="F5" s="60" t="s">
        <v>14</v>
      </c>
    </row>
    <row r="6" spans="1:6" ht="18.75" customHeight="1" x14ac:dyDescent="0.2">
      <c r="A6" s="61"/>
      <c r="B6" s="61"/>
      <c r="C6" s="67" t="s">
        <v>15</v>
      </c>
      <c r="D6" s="70" t="s">
        <v>16</v>
      </c>
      <c r="E6" s="73" t="s">
        <v>23</v>
      </c>
      <c r="F6" s="61"/>
    </row>
    <row r="7" spans="1:6" x14ac:dyDescent="0.2">
      <c r="A7" s="61"/>
      <c r="B7" s="61"/>
      <c r="C7" s="68"/>
      <c r="D7" s="71"/>
      <c r="E7" s="74"/>
      <c r="F7" s="61"/>
    </row>
    <row r="8" spans="1:6" ht="43.5" customHeight="1" x14ac:dyDescent="0.2">
      <c r="A8" s="62"/>
      <c r="B8" s="62"/>
      <c r="C8" s="69"/>
      <c r="D8" s="72"/>
      <c r="E8" s="75"/>
      <c r="F8" s="62"/>
    </row>
    <row r="9" spans="1:6" x14ac:dyDescent="0.2">
      <c r="A9" s="3">
        <v>1</v>
      </c>
      <c r="B9" s="3">
        <v>2</v>
      </c>
      <c r="C9" s="4">
        <v>3</v>
      </c>
      <c r="D9" s="5">
        <v>4</v>
      </c>
      <c r="E9" s="6">
        <v>5</v>
      </c>
      <c r="F9" s="7">
        <v>6</v>
      </c>
    </row>
    <row r="10" spans="1:6" x14ac:dyDescent="0.2">
      <c r="A10" s="8"/>
      <c r="B10" s="9"/>
      <c r="C10" s="10"/>
      <c r="D10" s="11"/>
      <c r="E10" s="12"/>
      <c r="F10" s="13"/>
    </row>
    <row r="11" spans="1:6" x14ac:dyDescent="0.2">
      <c r="A11" s="8"/>
      <c r="B11" s="9" t="s">
        <v>10</v>
      </c>
      <c r="C11" s="10"/>
      <c r="D11" s="11"/>
      <c r="E11" s="12"/>
      <c r="F11" s="13"/>
    </row>
    <row r="12" spans="1:6" x14ac:dyDescent="0.2">
      <c r="A12" s="8"/>
      <c r="B12" s="9"/>
      <c r="C12" s="10"/>
      <c r="D12" s="11"/>
      <c r="E12" s="12"/>
      <c r="F12" s="13"/>
    </row>
    <row r="13" spans="1:6" x14ac:dyDescent="0.2">
      <c r="A13" s="9">
        <v>7101</v>
      </c>
      <c r="B13" s="14" t="s">
        <v>13</v>
      </c>
      <c r="C13" s="15"/>
      <c r="D13" s="11">
        <v>200000</v>
      </c>
      <c r="E13" s="12">
        <f>SUM(C13:D13)</f>
        <v>200000</v>
      </c>
      <c r="F13" s="16" t="s">
        <v>11</v>
      </c>
    </row>
    <row r="14" spans="1:6" ht="19.5" thickBot="1" x14ac:dyDescent="0.25">
      <c r="A14" s="8"/>
      <c r="B14" s="9"/>
      <c r="C14" s="17"/>
      <c r="D14" s="11"/>
      <c r="E14" s="12"/>
      <c r="F14" s="13"/>
    </row>
    <row r="15" spans="1:6" s="24" customFormat="1" ht="22.5" customHeight="1" thickBot="1" x14ac:dyDescent="0.25">
      <c r="A15" s="18">
        <v>7100</v>
      </c>
      <c r="B15" s="19" t="s">
        <v>39</v>
      </c>
      <c r="C15" s="20">
        <f>SUM(C13)</f>
        <v>0</v>
      </c>
      <c r="D15" s="21">
        <f t="shared" ref="D15:E15" si="0">SUM(D13)</f>
        <v>200000</v>
      </c>
      <c r="E15" s="22">
        <f t="shared" si="0"/>
        <v>200000</v>
      </c>
      <c r="F15" s="23"/>
    </row>
    <row r="16" spans="1:6" s="28" customFormat="1" x14ac:dyDescent="0.2">
      <c r="A16" s="9"/>
      <c r="B16" s="14"/>
      <c r="C16" s="25"/>
      <c r="D16" s="26"/>
      <c r="E16" s="27"/>
      <c r="F16" s="13"/>
    </row>
    <row r="17" spans="1:6" s="28" customFormat="1" x14ac:dyDescent="0.2">
      <c r="A17" s="9"/>
      <c r="B17" s="9" t="s">
        <v>9</v>
      </c>
      <c r="C17" s="25"/>
      <c r="D17" s="26"/>
      <c r="E17" s="27"/>
      <c r="F17" s="13"/>
    </row>
    <row r="18" spans="1:6" s="28" customFormat="1" x14ac:dyDescent="0.2">
      <c r="A18" s="9"/>
      <c r="B18" s="14"/>
      <c r="C18" s="25"/>
      <c r="D18" s="26"/>
      <c r="E18" s="27"/>
      <c r="F18" s="13"/>
    </row>
    <row r="19" spans="1:6" x14ac:dyDescent="0.2">
      <c r="A19" s="9">
        <v>7201</v>
      </c>
      <c r="B19" s="14" t="s">
        <v>3</v>
      </c>
      <c r="C19" s="25"/>
      <c r="D19" s="26"/>
      <c r="E19" s="27"/>
      <c r="F19" s="13"/>
    </row>
    <row r="20" spans="1:6" ht="25.5" customHeight="1" x14ac:dyDescent="0.2">
      <c r="A20" s="8">
        <v>1</v>
      </c>
      <c r="B20" s="29" t="s">
        <v>8</v>
      </c>
      <c r="C20" s="30">
        <v>7500</v>
      </c>
      <c r="D20" s="31">
        <v>50000</v>
      </c>
      <c r="E20" s="27">
        <f>SUM(C20:D20)</f>
        <v>57500</v>
      </c>
      <c r="F20" s="16" t="s">
        <v>11</v>
      </c>
    </row>
    <row r="21" spans="1:6" ht="25.5" customHeight="1" x14ac:dyDescent="0.2">
      <c r="A21" s="8">
        <v>2</v>
      </c>
      <c r="B21" s="29" t="s">
        <v>17</v>
      </c>
      <c r="C21" s="30">
        <v>10000</v>
      </c>
      <c r="D21" s="31">
        <v>50000</v>
      </c>
      <c r="E21" s="27">
        <f t="shared" ref="E21:E27" si="1">SUM(C21:D21)</f>
        <v>60000</v>
      </c>
      <c r="F21" s="16" t="s">
        <v>11</v>
      </c>
    </row>
    <row r="22" spans="1:6" ht="25.5" customHeight="1" x14ac:dyDescent="0.2">
      <c r="A22" s="8">
        <v>3</v>
      </c>
      <c r="B22" s="29" t="s">
        <v>20</v>
      </c>
      <c r="C22" s="30">
        <v>3292</v>
      </c>
      <c r="D22" s="31"/>
      <c r="E22" s="27">
        <f t="shared" si="1"/>
        <v>3292</v>
      </c>
      <c r="F22" s="16" t="s">
        <v>11</v>
      </c>
    </row>
    <row r="23" spans="1:6" ht="25.5" customHeight="1" x14ac:dyDescent="0.2">
      <c r="A23" s="8">
        <v>4</v>
      </c>
      <c r="B23" s="29" t="s">
        <v>22</v>
      </c>
      <c r="C23" s="30">
        <v>15000</v>
      </c>
      <c r="D23" s="31"/>
      <c r="E23" s="27">
        <f t="shared" si="1"/>
        <v>15000</v>
      </c>
      <c r="F23" s="16" t="s">
        <v>11</v>
      </c>
    </row>
    <row r="24" spans="1:6" ht="25.5" customHeight="1" x14ac:dyDescent="0.2">
      <c r="A24" s="8">
        <v>5</v>
      </c>
      <c r="B24" s="29" t="s">
        <v>68</v>
      </c>
      <c r="C24" s="30">
        <v>10000</v>
      </c>
      <c r="D24" s="31"/>
      <c r="E24" s="27">
        <f t="shared" si="1"/>
        <v>10000</v>
      </c>
      <c r="F24" s="16" t="s">
        <v>11</v>
      </c>
    </row>
    <row r="25" spans="1:6" ht="25.5" customHeight="1" x14ac:dyDescent="0.2">
      <c r="A25" s="8">
        <v>6</v>
      </c>
      <c r="B25" s="29" t="s">
        <v>67</v>
      </c>
      <c r="C25" s="30">
        <v>2000</v>
      </c>
      <c r="D25" s="31"/>
      <c r="E25" s="27">
        <f t="shared" si="1"/>
        <v>2000</v>
      </c>
      <c r="F25" s="16" t="s">
        <v>11</v>
      </c>
    </row>
    <row r="26" spans="1:6" ht="25.5" customHeight="1" x14ac:dyDescent="0.2">
      <c r="A26" s="8">
        <v>7</v>
      </c>
      <c r="B26" s="29" t="s">
        <v>61</v>
      </c>
      <c r="C26" s="30">
        <v>20562</v>
      </c>
      <c r="D26" s="31"/>
      <c r="E26" s="27">
        <f t="shared" si="1"/>
        <v>20562</v>
      </c>
      <c r="F26" s="16" t="s">
        <v>11</v>
      </c>
    </row>
    <row r="27" spans="1:6" ht="25.5" customHeight="1" x14ac:dyDescent="0.2">
      <c r="A27" s="8">
        <v>8</v>
      </c>
      <c r="B27" s="29" t="s">
        <v>54</v>
      </c>
      <c r="C27" s="30">
        <v>35000</v>
      </c>
      <c r="D27" s="31"/>
      <c r="E27" s="27">
        <f t="shared" si="1"/>
        <v>35000</v>
      </c>
      <c r="F27" s="16" t="s">
        <v>11</v>
      </c>
    </row>
    <row r="28" spans="1:6" ht="25.5" customHeight="1" x14ac:dyDescent="0.2">
      <c r="A28" s="8">
        <v>9</v>
      </c>
      <c r="B28" s="29" t="s">
        <v>26</v>
      </c>
      <c r="C28" s="15">
        <v>15000</v>
      </c>
      <c r="D28" s="31"/>
      <c r="E28" s="27">
        <f t="shared" ref="E28:E39" si="2">SUM(C28:D28)</f>
        <v>15000</v>
      </c>
      <c r="F28" s="16" t="s">
        <v>11</v>
      </c>
    </row>
    <row r="29" spans="1:6" ht="25.5" customHeight="1" x14ac:dyDescent="0.2">
      <c r="A29" s="8">
        <v>10</v>
      </c>
      <c r="B29" s="29" t="s">
        <v>66</v>
      </c>
      <c r="C29" s="15">
        <v>55000</v>
      </c>
      <c r="D29" s="31"/>
      <c r="E29" s="27">
        <f t="shared" ref="E29:E30" si="3">SUM(C29:D29)</f>
        <v>55000</v>
      </c>
      <c r="F29" s="16" t="s">
        <v>12</v>
      </c>
    </row>
    <row r="30" spans="1:6" ht="25.5" customHeight="1" x14ac:dyDescent="0.2">
      <c r="A30" s="8">
        <v>11</v>
      </c>
      <c r="B30" s="29" t="s">
        <v>70</v>
      </c>
      <c r="C30" s="15">
        <v>12700</v>
      </c>
      <c r="D30" s="31"/>
      <c r="E30" s="27">
        <f t="shared" si="3"/>
        <v>12700</v>
      </c>
      <c r="F30" s="16" t="s">
        <v>11</v>
      </c>
    </row>
    <row r="31" spans="1:6" ht="25.5" customHeight="1" x14ac:dyDescent="0.2">
      <c r="A31" s="8">
        <v>12</v>
      </c>
      <c r="B31" s="29" t="s">
        <v>71</v>
      </c>
      <c r="C31" s="30">
        <v>20000</v>
      </c>
      <c r="D31" s="31"/>
      <c r="E31" s="27">
        <f t="shared" si="2"/>
        <v>20000</v>
      </c>
      <c r="F31" s="16" t="s">
        <v>11</v>
      </c>
    </row>
    <row r="32" spans="1:6" ht="25.5" customHeight="1" x14ac:dyDescent="0.2">
      <c r="A32" s="8">
        <v>13</v>
      </c>
      <c r="B32" s="29" t="s">
        <v>40</v>
      </c>
      <c r="C32" s="30"/>
      <c r="D32" s="31">
        <v>478412</v>
      </c>
      <c r="E32" s="27">
        <f t="shared" si="2"/>
        <v>478412</v>
      </c>
      <c r="F32" s="16" t="s">
        <v>11</v>
      </c>
    </row>
    <row r="33" spans="1:8" ht="25.5" customHeight="1" x14ac:dyDescent="0.2">
      <c r="A33" s="8">
        <v>14</v>
      </c>
      <c r="B33" s="29" t="s">
        <v>27</v>
      </c>
      <c r="C33" s="30"/>
      <c r="D33" s="31">
        <v>30000</v>
      </c>
      <c r="E33" s="27">
        <f t="shared" si="2"/>
        <v>30000</v>
      </c>
      <c r="F33" s="16" t="s">
        <v>11</v>
      </c>
    </row>
    <row r="34" spans="1:8" ht="25.5" customHeight="1" x14ac:dyDescent="0.2">
      <c r="A34" s="8">
        <v>15</v>
      </c>
      <c r="B34" s="29" t="s">
        <v>41</v>
      </c>
      <c r="C34" s="30">
        <v>2000</v>
      </c>
      <c r="D34" s="31"/>
      <c r="E34" s="27">
        <f t="shared" si="2"/>
        <v>2000</v>
      </c>
      <c r="F34" s="16" t="s">
        <v>12</v>
      </c>
    </row>
    <row r="35" spans="1:8" ht="25.5" customHeight="1" x14ac:dyDescent="0.2">
      <c r="A35" s="8">
        <v>16</v>
      </c>
      <c r="B35" s="29" t="s">
        <v>42</v>
      </c>
      <c r="C35" s="30"/>
      <c r="D35" s="31">
        <v>25000</v>
      </c>
      <c r="E35" s="27">
        <f t="shared" si="2"/>
        <v>25000</v>
      </c>
      <c r="F35" s="16" t="s">
        <v>12</v>
      </c>
    </row>
    <row r="36" spans="1:8" ht="26.25" customHeight="1" x14ac:dyDescent="0.2">
      <c r="A36" s="8">
        <v>17</v>
      </c>
      <c r="B36" s="29" t="s">
        <v>65</v>
      </c>
      <c r="C36" s="30">
        <v>1000</v>
      </c>
      <c r="D36" s="31"/>
      <c r="E36" s="27">
        <f t="shared" si="2"/>
        <v>1000</v>
      </c>
      <c r="F36" s="16" t="s">
        <v>11</v>
      </c>
    </row>
    <row r="37" spans="1:8" ht="25.5" customHeight="1" thickBot="1" x14ac:dyDescent="0.25">
      <c r="A37" s="52">
        <v>18</v>
      </c>
      <c r="B37" s="53" t="s">
        <v>43</v>
      </c>
      <c r="C37" s="54"/>
      <c r="D37" s="55">
        <v>60000</v>
      </c>
      <c r="E37" s="56">
        <f t="shared" si="2"/>
        <v>60000</v>
      </c>
      <c r="F37" s="57" t="s">
        <v>12</v>
      </c>
      <c r="G37" s="58"/>
      <c r="H37" s="58"/>
    </row>
    <row r="38" spans="1:8" ht="25.5" customHeight="1" x14ac:dyDescent="0.2">
      <c r="A38" s="8">
        <v>19</v>
      </c>
      <c r="B38" s="29" t="s">
        <v>55</v>
      </c>
      <c r="C38" s="30"/>
      <c r="D38" s="31">
        <v>110000</v>
      </c>
      <c r="E38" s="27">
        <f t="shared" si="2"/>
        <v>110000</v>
      </c>
      <c r="F38" s="16" t="s">
        <v>12</v>
      </c>
    </row>
    <row r="39" spans="1:8" ht="25.5" customHeight="1" thickBot="1" x14ac:dyDescent="0.25">
      <c r="A39" s="8">
        <v>20</v>
      </c>
      <c r="B39" s="29" t="s">
        <v>60</v>
      </c>
      <c r="C39" s="30">
        <v>17000</v>
      </c>
      <c r="D39" s="31"/>
      <c r="E39" s="27">
        <f t="shared" si="2"/>
        <v>17000</v>
      </c>
      <c r="F39" s="16" t="s">
        <v>12</v>
      </c>
    </row>
    <row r="40" spans="1:8" s="24" customFormat="1" ht="22.5" customHeight="1" thickBot="1" x14ac:dyDescent="0.25">
      <c r="A40" s="18">
        <v>7201</v>
      </c>
      <c r="B40" s="19" t="s">
        <v>56</v>
      </c>
      <c r="C40" s="20">
        <f>SUM(C19:C39)</f>
        <v>226054</v>
      </c>
      <c r="D40" s="21">
        <f>SUM(D19:D39)</f>
        <v>803412</v>
      </c>
      <c r="E40" s="22">
        <f>SUM(C40:D40)</f>
        <v>1029466</v>
      </c>
      <c r="F40" s="23"/>
    </row>
    <row r="41" spans="1:8" s="28" customFormat="1" ht="22.5" customHeight="1" x14ac:dyDescent="0.2">
      <c r="A41" s="9"/>
      <c r="B41" s="14"/>
      <c r="C41" s="48"/>
      <c r="D41" s="49"/>
      <c r="E41" s="27"/>
      <c r="F41" s="13"/>
    </row>
    <row r="42" spans="1:8" ht="25.5" customHeight="1" x14ac:dyDescent="0.2">
      <c r="A42" s="9">
        <v>7203</v>
      </c>
      <c r="B42" s="33" t="s">
        <v>44</v>
      </c>
      <c r="C42" s="15"/>
      <c r="D42" s="31"/>
      <c r="E42" s="27"/>
      <c r="F42" s="16"/>
    </row>
    <row r="43" spans="1:8" ht="25.5" customHeight="1" thickBot="1" x14ac:dyDescent="0.25">
      <c r="A43" s="8">
        <v>1</v>
      </c>
      <c r="B43" s="29" t="s">
        <v>45</v>
      </c>
      <c r="C43" s="15"/>
      <c r="D43" s="31">
        <v>163165</v>
      </c>
      <c r="E43" s="27">
        <f>SUM(C43:D43)</f>
        <v>163165</v>
      </c>
      <c r="F43" s="16" t="s">
        <v>11</v>
      </c>
    </row>
    <row r="44" spans="1:8" s="24" customFormat="1" ht="22.5" customHeight="1" thickBot="1" x14ac:dyDescent="0.25">
      <c r="A44" s="18">
        <v>7203</v>
      </c>
      <c r="B44" s="19" t="s">
        <v>59</v>
      </c>
      <c r="C44" s="51">
        <f>SUM(C43)</f>
        <v>0</v>
      </c>
      <c r="D44" s="40">
        <f>SUM(D43)</f>
        <v>163165</v>
      </c>
      <c r="E44" s="22">
        <f>SUM(C44:D44)</f>
        <v>163165</v>
      </c>
      <c r="F44" s="23"/>
    </row>
    <row r="45" spans="1:8" s="38" customFormat="1" ht="38.25" thickBot="1" x14ac:dyDescent="0.25">
      <c r="A45" s="35">
        <v>7200</v>
      </c>
      <c r="B45" s="36" t="s">
        <v>46</v>
      </c>
      <c r="C45" s="37">
        <f>C40+C44</f>
        <v>226054</v>
      </c>
      <c r="D45" s="21">
        <f>D40+D44</f>
        <v>966577</v>
      </c>
      <c r="E45" s="22">
        <f>SUM(C45:D45)</f>
        <v>1192631</v>
      </c>
      <c r="F45" s="23"/>
    </row>
    <row r="46" spans="1:8" x14ac:dyDescent="0.2">
      <c r="A46" s="8"/>
      <c r="B46" s="29"/>
      <c r="C46" s="32"/>
      <c r="D46" s="31"/>
      <c r="E46" s="27"/>
      <c r="F46" s="13"/>
    </row>
    <row r="47" spans="1:8" s="39" customFormat="1" x14ac:dyDescent="0.2">
      <c r="A47" s="9">
        <v>7302</v>
      </c>
      <c r="B47" s="33" t="s">
        <v>32</v>
      </c>
      <c r="C47" s="17"/>
      <c r="D47" s="26"/>
      <c r="E47" s="27"/>
      <c r="F47" s="13"/>
    </row>
    <row r="48" spans="1:8" ht="25.5" customHeight="1" x14ac:dyDescent="0.2">
      <c r="A48" s="8">
        <v>1</v>
      </c>
      <c r="B48" s="29" t="s">
        <v>48</v>
      </c>
      <c r="C48" s="30">
        <v>20000</v>
      </c>
      <c r="D48" s="31"/>
      <c r="E48" s="27">
        <f t="shared" ref="E48:E49" si="4">SUM(C48:D48)</f>
        <v>20000</v>
      </c>
      <c r="F48" s="16" t="s">
        <v>12</v>
      </c>
    </row>
    <row r="49" spans="1:6" ht="25.5" customHeight="1" x14ac:dyDescent="0.2">
      <c r="A49" s="8">
        <v>2</v>
      </c>
      <c r="B49" s="29" t="s">
        <v>49</v>
      </c>
      <c r="C49" s="30">
        <v>7000</v>
      </c>
      <c r="D49" s="31"/>
      <c r="E49" s="27">
        <f t="shared" si="4"/>
        <v>7000</v>
      </c>
      <c r="F49" s="16" t="s">
        <v>12</v>
      </c>
    </row>
    <row r="50" spans="1:6" ht="25.5" customHeight="1" x14ac:dyDescent="0.2">
      <c r="A50" s="8">
        <v>3</v>
      </c>
      <c r="B50" s="29" t="s">
        <v>33</v>
      </c>
      <c r="C50" s="30">
        <v>4800</v>
      </c>
      <c r="D50" s="31"/>
      <c r="E50" s="27">
        <f>SUM(C50:D50)</f>
        <v>4800</v>
      </c>
      <c r="F50" s="16" t="s">
        <v>12</v>
      </c>
    </row>
    <row r="51" spans="1:6" ht="25.5" customHeight="1" x14ac:dyDescent="0.2">
      <c r="A51" s="8">
        <v>4</v>
      </c>
      <c r="B51" s="29" t="s">
        <v>4</v>
      </c>
      <c r="C51" s="15">
        <v>3300</v>
      </c>
      <c r="D51" s="31"/>
      <c r="E51" s="27">
        <f t="shared" ref="E51:E52" si="5">SUM(C51:D51)</f>
        <v>3300</v>
      </c>
      <c r="F51" s="16" t="s">
        <v>11</v>
      </c>
    </row>
    <row r="52" spans="1:6" ht="25.5" customHeight="1" thickBot="1" x14ac:dyDescent="0.25">
      <c r="A52" s="8">
        <v>5</v>
      </c>
      <c r="B52" s="29" t="s">
        <v>21</v>
      </c>
      <c r="C52" s="15"/>
      <c r="D52" s="31">
        <v>6000</v>
      </c>
      <c r="E52" s="27">
        <f t="shared" si="5"/>
        <v>6000</v>
      </c>
      <c r="F52" s="16" t="s">
        <v>12</v>
      </c>
    </row>
    <row r="53" spans="1:6" s="24" customFormat="1" ht="22.5" customHeight="1" thickBot="1" x14ac:dyDescent="0.25">
      <c r="A53" s="18">
        <v>7302</v>
      </c>
      <c r="B53" s="19" t="s">
        <v>47</v>
      </c>
      <c r="C53" s="51">
        <f>SUM(C48:C52)</f>
        <v>35100</v>
      </c>
      <c r="D53" s="40">
        <f>SUM(D48:D52)</f>
        <v>6000</v>
      </c>
      <c r="E53" s="34">
        <f>SUM(C53:D53)</f>
        <v>41100</v>
      </c>
      <c r="F53" s="23"/>
    </row>
    <row r="54" spans="1:6" s="39" customFormat="1" x14ac:dyDescent="0.2">
      <c r="A54" s="8"/>
      <c r="B54" s="41"/>
      <c r="C54" s="30"/>
      <c r="D54" s="26"/>
      <c r="E54" s="27"/>
      <c r="F54" s="13"/>
    </row>
    <row r="55" spans="1:6" s="39" customFormat="1" x14ac:dyDescent="0.2">
      <c r="A55" s="9">
        <v>7303</v>
      </c>
      <c r="B55" s="33" t="s">
        <v>34</v>
      </c>
      <c r="C55" s="17"/>
      <c r="D55" s="26"/>
      <c r="E55" s="27"/>
      <c r="F55" s="13"/>
    </row>
    <row r="56" spans="1:6" ht="25.5" customHeight="1" x14ac:dyDescent="0.2">
      <c r="A56" s="8">
        <v>1</v>
      </c>
      <c r="B56" s="29" t="s">
        <v>36</v>
      </c>
      <c r="C56" s="15">
        <v>7000</v>
      </c>
      <c r="D56" s="31"/>
      <c r="E56" s="27">
        <f t="shared" ref="E56:E59" si="6">SUM(C56:D56)</f>
        <v>7000</v>
      </c>
      <c r="F56" s="16" t="s">
        <v>12</v>
      </c>
    </row>
    <row r="57" spans="1:6" ht="25.5" customHeight="1" x14ac:dyDescent="0.2">
      <c r="A57" s="8">
        <v>2</v>
      </c>
      <c r="B57" s="29" t="s">
        <v>37</v>
      </c>
      <c r="C57" s="15">
        <v>3000</v>
      </c>
      <c r="D57" s="31"/>
      <c r="E57" s="27">
        <f t="shared" si="6"/>
        <v>3000</v>
      </c>
      <c r="F57" s="16" t="s">
        <v>12</v>
      </c>
    </row>
    <row r="58" spans="1:6" ht="38.25" thickBot="1" x14ac:dyDescent="0.25">
      <c r="A58" s="8">
        <v>3</v>
      </c>
      <c r="B58" s="29" t="s">
        <v>38</v>
      </c>
      <c r="C58" s="45">
        <v>2000</v>
      </c>
      <c r="D58" s="44"/>
      <c r="E58" s="27">
        <f t="shared" si="6"/>
        <v>2000</v>
      </c>
      <c r="F58" s="16" t="s">
        <v>12</v>
      </c>
    </row>
    <row r="59" spans="1:6" s="24" customFormat="1" ht="22.5" customHeight="1" thickBot="1" x14ac:dyDescent="0.25">
      <c r="A59" s="18">
        <v>7303</v>
      </c>
      <c r="B59" s="19" t="s">
        <v>35</v>
      </c>
      <c r="C59" s="20">
        <f>SUM(C56:C58)</f>
        <v>12000</v>
      </c>
      <c r="D59" s="21">
        <f>SUM(D56:D58)</f>
        <v>0</v>
      </c>
      <c r="E59" s="22">
        <f t="shared" si="6"/>
        <v>12000</v>
      </c>
      <c r="F59" s="23"/>
    </row>
    <row r="60" spans="1:6" x14ac:dyDescent="0.2">
      <c r="A60" s="8"/>
      <c r="B60" s="29"/>
      <c r="C60" s="32"/>
      <c r="D60" s="31"/>
      <c r="E60" s="27"/>
      <c r="F60" s="13"/>
    </row>
    <row r="61" spans="1:6" s="39" customFormat="1" x14ac:dyDescent="0.2">
      <c r="A61" s="9">
        <v>7305</v>
      </c>
      <c r="B61" s="33" t="s">
        <v>5</v>
      </c>
      <c r="C61" s="17"/>
      <c r="D61" s="26"/>
      <c r="E61" s="27"/>
      <c r="F61" s="13"/>
    </row>
    <row r="62" spans="1:6" ht="19.5" thickBot="1" x14ac:dyDescent="0.25">
      <c r="A62" s="8">
        <v>1</v>
      </c>
      <c r="B62" s="29" t="s">
        <v>62</v>
      </c>
      <c r="C62" s="15"/>
      <c r="D62" s="31">
        <f>155000+95000</f>
        <v>250000</v>
      </c>
      <c r="E62" s="27">
        <f t="shared" ref="E62:E63" si="7">SUM(C62:D62)</f>
        <v>250000</v>
      </c>
      <c r="F62" s="16" t="s">
        <v>12</v>
      </c>
    </row>
    <row r="63" spans="1:6" s="24" customFormat="1" ht="22.5" customHeight="1" thickBot="1" x14ac:dyDescent="0.25">
      <c r="A63" s="18">
        <v>7305</v>
      </c>
      <c r="B63" s="19" t="s">
        <v>63</v>
      </c>
      <c r="C63" s="20">
        <f>SUM(C62:C62)</f>
        <v>0</v>
      </c>
      <c r="D63" s="40">
        <f>SUM(D62:D62)</f>
        <v>250000</v>
      </c>
      <c r="E63" s="34">
        <f t="shared" si="7"/>
        <v>250000</v>
      </c>
      <c r="F63" s="23"/>
    </row>
    <row r="64" spans="1:6" x14ac:dyDescent="0.2">
      <c r="A64" s="8"/>
      <c r="B64" s="10"/>
      <c r="C64" s="17"/>
      <c r="D64" s="11"/>
      <c r="E64" s="27"/>
      <c r="F64" s="13"/>
    </row>
    <row r="65" spans="1:8" x14ac:dyDescent="0.2">
      <c r="A65" s="9">
        <v>7306</v>
      </c>
      <c r="B65" s="33" t="s">
        <v>6</v>
      </c>
      <c r="C65" s="17"/>
      <c r="D65" s="11"/>
      <c r="E65" s="27"/>
      <c r="F65" s="13"/>
    </row>
    <row r="66" spans="1:8" ht="25.5" customHeight="1" x14ac:dyDescent="0.2">
      <c r="A66" s="8">
        <v>1</v>
      </c>
      <c r="B66" s="29" t="s">
        <v>7</v>
      </c>
      <c r="C66" s="15">
        <v>5000</v>
      </c>
      <c r="D66" s="31"/>
      <c r="E66" s="27">
        <f t="shared" ref="E66:E70" si="8">SUM(C66:D66)</f>
        <v>5000</v>
      </c>
      <c r="F66" s="16" t="s">
        <v>12</v>
      </c>
    </row>
    <row r="67" spans="1:8" ht="25.5" customHeight="1" x14ac:dyDescent="0.2">
      <c r="A67" s="8">
        <v>2</v>
      </c>
      <c r="B67" s="29" t="s">
        <v>53</v>
      </c>
      <c r="C67" s="15"/>
      <c r="D67" s="31">
        <v>1000</v>
      </c>
      <c r="E67" s="27">
        <f t="shared" si="8"/>
        <v>1000</v>
      </c>
      <c r="F67" s="16" t="s">
        <v>12</v>
      </c>
    </row>
    <row r="68" spans="1:8" ht="25.5" customHeight="1" thickBot="1" x14ac:dyDescent="0.25">
      <c r="A68" s="52">
        <v>3</v>
      </c>
      <c r="B68" s="53" t="s">
        <v>29</v>
      </c>
      <c r="C68" s="59"/>
      <c r="D68" s="55">
        <v>4000</v>
      </c>
      <c r="E68" s="56">
        <f t="shared" si="8"/>
        <v>4000</v>
      </c>
      <c r="F68" s="57" t="s">
        <v>12</v>
      </c>
      <c r="G68" s="58"/>
    </row>
    <row r="69" spans="1:8" ht="25.5" customHeight="1" thickBot="1" x14ac:dyDescent="0.25">
      <c r="A69" s="8">
        <v>4</v>
      </c>
      <c r="B69" s="29" t="s">
        <v>28</v>
      </c>
      <c r="C69" s="45"/>
      <c r="D69" s="44">
        <v>12000</v>
      </c>
      <c r="E69" s="27">
        <f t="shared" si="8"/>
        <v>12000</v>
      </c>
      <c r="F69" s="16" t="s">
        <v>12</v>
      </c>
    </row>
    <row r="70" spans="1:8" s="24" customFormat="1" ht="22.5" customHeight="1" thickBot="1" x14ac:dyDescent="0.25">
      <c r="A70" s="18">
        <v>7306</v>
      </c>
      <c r="B70" s="19" t="s">
        <v>58</v>
      </c>
      <c r="C70" s="20">
        <f>SUM(C66:C69)</f>
        <v>5000</v>
      </c>
      <c r="D70" s="40">
        <f>SUM(D66:D69)</f>
        <v>17000</v>
      </c>
      <c r="E70" s="22">
        <f t="shared" si="8"/>
        <v>22000</v>
      </c>
      <c r="F70" s="23"/>
    </row>
    <row r="71" spans="1:8" s="43" customFormat="1" ht="42.75" customHeight="1" thickBot="1" x14ac:dyDescent="0.25">
      <c r="A71" s="18">
        <v>7300</v>
      </c>
      <c r="B71" s="36" t="s">
        <v>19</v>
      </c>
      <c r="C71" s="42">
        <f>C53+C59+C63+C70</f>
        <v>52100</v>
      </c>
      <c r="D71" s="21">
        <f>D53+D59+D63+D70</f>
        <v>273000</v>
      </c>
      <c r="E71" s="22">
        <f>SUM(C71:D71)</f>
        <v>325100</v>
      </c>
      <c r="F71" s="23"/>
    </row>
    <row r="72" spans="1:8" s="39" customFormat="1" ht="42.75" customHeight="1" thickBot="1" x14ac:dyDescent="0.25">
      <c r="A72" s="18" t="s">
        <v>25</v>
      </c>
      <c r="B72" s="36" t="s">
        <v>24</v>
      </c>
      <c r="C72" s="42">
        <f>C45+C71</f>
        <v>278154</v>
      </c>
      <c r="D72" s="21">
        <f>D45+D71</f>
        <v>1239577</v>
      </c>
      <c r="E72" s="22">
        <f>SUM(C72:D72)</f>
        <v>1517731</v>
      </c>
      <c r="F72" s="23"/>
      <c r="G72" s="43"/>
      <c r="H72" s="43"/>
    </row>
    <row r="73" spans="1:8" x14ac:dyDescent="0.2">
      <c r="A73" s="9"/>
      <c r="B73" s="33"/>
      <c r="C73" s="17"/>
      <c r="D73" s="11"/>
      <c r="E73" s="27"/>
      <c r="F73" s="13"/>
    </row>
    <row r="74" spans="1:8" x14ac:dyDescent="0.2">
      <c r="A74" s="9">
        <v>7502</v>
      </c>
      <c r="B74" s="33" t="s">
        <v>50</v>
      </c>
      <c r="C74" s="17"/>
      <c r="D74" s="11"/>
      <c r="E74" s="27"/>
      <c r="F74" s="13"/>
    </row>
    <row r="75" spans="1:8" ht="25.5" customHeight="1" x14ac:dyDescent="0.2">
      <c r="A75" s="8">
        <v>1</v>
      </c>
      <c r="B75" s="29" t="s">
        <v>51</v>
      </c>
      <c r="C75" s="15"/>
      <c r="D75" s="31">
        <v>1453330</v>
      </c>
      <c r="E75" s="27">
        <f>SUM(C75:D75)</f>
        <v>1453330</v>
      </c>
      <c r="F75" s="16" t="s">
        <v>11</v>
      </c>
    </row>
    <row r="76" spans="1:8" ht="25.5" customHeight="1" thickBot="1" x14ac:dyDescent="0.25">
      <c r="A76" s="8">
        <v>2</v>
      </c>
      <c r="B76" s="29" t="s">
        <v>64</v>
      </c>
      <c r="C76" s="45">
        <v>13974</v>
      </c>
      <c r="D76" s="44">
        <v>22861</v>
      </c>
      <c r="E76" s="27">
        <f>SUM(C76:D76)</f>
        <v>36835</v>
      </c>
      <c r="F76" s="16" t="s">
        <v>11</v>
      </c>
    </row>
    <row r="77" spans="1:8" s="24" customFormat="1" ht="22.5" customHeight="1" thickBot="1" x14ac:dyDescent="0.25">
      <c r="A77" s="18">
        <v>7502</v>
      </c>
      <c r="B77" s="19" t="s">
        <v>57</v>
      </c>
      <c r="C77" s="20">
        <f>SUM(C75:C76)</f>
        <v>13974</v>
      </c>
      <c r="D77" s="40">
        <f>SUM(D75:D76)</f>
        <v>1476191</v>
      </c>
      <c r="E77" s="22">
        <f>SUM(C77:D77)</f>
        <v>1490165</v>
      </c>
      <c r="F77" s="23"/>
    </row>
    <row r="78" spans="1:8" s="28" customFormat="1" ht="22.5" customHeight="1" thickBot="1" x14ac:dyDescent="0.25">
      <c r="A78" s="18">
        <v>7500</v>
      </c>
      <c r="B78" s="19" t="s">
        <v>69</v>
      </c>
      <c r="C78" s="51">
        <f>C77</f>
        <v>13974</v>
      </c>
      <c r="D78" s="50">
        <f>D77</f>
        <v>1476191</v>
      </c>
      <c r="E78" s="34">
        <f>SUM(C78:D78)</f>
        <v>1490165</v>
      </c>
      <c r="F78" s="23"/>
    </row>
    <row r="79" spans="1:8" s="43" customFormat="1" ht="45" customHeight="1" thickBot="1" x14ac:dyDescent="0.25">
      <c r="A79" s="18">
        <v>7000</v>
      </c>
      <c r="B79" s="36" t="s">
        <v>52</v>
      </c>
      <c r="C79" s="37">
        <f>C15+C72+C78</f>
        <v>292128</v>
      </c>
      <c r="D79" s="47">
        <f>D15+D72+D78</f>
        <v>2915768</v>
      </c>
      <c r="E79" s="34">
        <f>SUM(C79:D79)</f>
        <v>3207896</v>
      </c>
      <c r="F79" s="23"/>
    </row>
  </sheetData>
  <mergeCells count="9">
    <mergeCell ref="F5:F8"/>
    <mergeCell ref="A2:F2"/>
    <mergeCell ref="A1:F1"/>
    <mergeCell ref="A5:A8"/>
    <mergeCell ref="B5:B8"/>
    <mergeCell ref="C5:E5"/>
    <mergeCell ref="C6:C8"/>
    <mergeCell ref="D6:D8"/>
    <mergeCell ref="E6:E8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64" fitToHeight="4" orientation="landscape" horizontalDpi="300" verticalDpi="300" r:id="rId1"/>
  <headerFooter alignWithMargins="0">
    <oddHeader>&amp;R &amp;9 &amp;10 19. számú melléklet</oddHeader>
  </headerFooter>
  <rowBreaks count="1" manualBreakCount="1">
    <brk id="5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Bodnár Péter</cp:lastModifiedBy>
  <cp:lastPrinted>2022-02-10T14:42:00Z</cp:lastPrinted>
  <dcterms:created xsi:type="dcterms:W3CDTF">2000-02-06T06:27:57Z</dcterms:created>
  <dcterms:modified xsi:type="dcterms:W3CDTF">2022-02-10T14:42:03Z</dcterms:modified>
</cp:coreProperties>
</file>